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740"/>
  </bookViews>
  <sheets>
    <sheet name="себестоимость материалов" sheetId="1" r:id="rId1"/>
  </sheets>
  <definedNames>
    <definedName name="_xlnm.Print_Area" localSheetId="0">'себестоимость материалов'!$B$1:$K$18</definedName>
  </definedNames>
  <calcPr calcId="162913"/>
</workbook>
</file>

<file path=xl/calcChain.xml><?xml version="1.0" encoding="utf-8"?>
<calcChain xmlns="http://schemas.openxmlformats.org/spreadsheetml/2006/main">
  <c r="C12" i="1" l="1"/>
  <c r="C15" i="1" l="1"/>
  <c r="C16" i="1" s="1"/>
  <c r="C23" i="1" s="1"/>
  <c r="C18" i="1" l="1"/>
  <c r="C20" i="1" s="1"/>
  <c r="C24" i="1" l="1"/>
  <c r="C26" i="1" l="1"/>
  <c r="C27" i="1" s="1"/>
  <c r="C28" i="1"/>
  <c r="C46" i="1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Меняем в зависимости от плотности опираясь на расчетный метод. См ниже и опыт работ.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Меняем в зависимости от толщины утепления. 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Вводим рассчитываемую площадь.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Меняем исходя из поверхности . См таблицу "Коэффициенты расхода" ниже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Клиент может купить самостоятельно.</t>
        </r>
      </text>
    </comment>
  </commentList>
</comments>
</file>

<file path=xl/sharedStrings.xml><?xml version="1.0" encoding="utf-8"?>
<sst xmlns="http://schemas.openxmlformats.org/spreadsheetml/2006/main" count="35" uniqueCount="35">
  <si>
    <r>
      <t xml:space="preserve">Внимание. Теплопровдность ППУ жесткого в </t>
    </r>
    <r>
      <rPr>
        <sz val="11"/>
        <color rgb="FFFF0000"/>
        <rFont val="Times New Roman"/>
        <family val="1"/>
        <charset val="204"/>
      </rPr>
      <t>3 раза лучше</t>
    </r>
    <r>
      <rPr>
        <sz val="11"/>
        <color theme="1"/>
        <rFont val="Times New Roman"/>
        <family val="1"/>
        <charset val="204"/>
      </rPr>
      <t>, чем сухого минераловатного утеплителя.</t>
    </r>
  </si>
  <si>
    <t>Выход м.куб с 1 комплекта</t>
  </si>
  <si>
    <t>Всего</t>
  </si>
  <si>
    <t>Площадь покрытия с 1 комплекта  м.кв. Заданной толщиной.</t>
  </si>
  <si>
    <r>
      <t>Объем тела</t>
    </r>
    <r>
      <rPr>
        <sz val="12"/>
        <color rgb="FF000000"/>
        <rFont val="Georgia"/>
        <family val="1"/>
        <charset val="204"/>
      </rPr>
      <t> — есть отношение массы тела к плотности вещества из которого состоит тело.</t>
    </r>
  </si>
  <si>
    <t>V -объем тела. М.куб.</t>
  </si>
  <si>
    <t>m - масса тела. Кг.</t>
  </si>
  <si>
    <t>р -  плотность тела. Кг/м.куб</t>
  </si>
  <si>
    <t>Коэффициент расхода ППУ на разных поверхностях.</t>
  </si>
  <si>
    <t>Расчет потребности напылительных систем с учетом нормы расхода.</t>
  </si>
  <si>
    <t>Расчетный выход в м.куб             V=m/p</t>
  </si>
  <si>
    <t>Стоимость за 1 м.кв. с учетом материалов и работ.</t>
  </si>
  <si>
    <t xml:space="preserve">Исходя из этого сравнение стоимости метра кубического не корректно. </t>
  </si>
  <si>
    <t>Правильно сравнивать стоимость 1 м.кв. нанесенного на стену утеплителя. При этом толщина ППУ будет меньше, а по теплопроводности с минплитой показатель одинаков.</t>
  </si>
  <si>
    <t>Стоимость комплекта руб.</t>
  </si>
  <si>
    <t>Стоимость материалов итого с НДС</t>
  </si>
  <si>
    <t>Стоимость работ за напыление 1-го комплекта.</t>
  </si>
  <si>
    <t>Расчетное количество  комплектов.</t>
  </si>
  <si>
    <t>Кирпичная кладка с неглубокой расшивкой  + 2-5% к расходу ППУ</t>
  </si>
  <si>
    <t>Кирпичная кладка с глубокой расшивкой + 5-10% к расходу ППУ</t>
  </si>
  <si>
    <t>Профилированный лист с высотой профиля 8 мм + 10-15% к расходу ППУ</t>
  </si>
  <si>
    <t>Профилированный лист с высотой профиля 10 мм + 20-25% к расходу ППУ</t>
  </si>
  <si>
    <t>Профилированный лист с высотой профиля 18 мм + 40-50% к расходу ППУ</t>
  </si>
  <si>
    <t>Профилированный лист с высотой профиля 44 мм + 50-60% к расходу ППУ</t>
  </si>
  <si>
    <t>Профилированный лист с высотой профиля 75 мм + 150% к расходу ППУ</t>
  </si>
  <si>
    <t>Теплопроводность ППУ мягкого с открытой ячейкой, равна теплопрводности сухого минераловатного утеплителя.</t>
  </si>
  <si>
    <t>Заданная площадь. М.кв.</t>
  </si>
  <si>
    <t>Количество комплектов</t>
  </si>
  <si>
    <t>Коэфф-т развертки площади</t>
  </si>
  <si>
    <t>Расчетная площадь</t>
  </si>
  <si>
    <r>
      <t xml:space="preserve"> Стены. Толщина утепления </t>
    </r>
    <r>
      <rPr>
        <b/>
        <u/>
        <sz val="16"/>
        <rFont val="Times New Roman"/>
        <family val="1"/>
        <charset val="204"/>
      </rPr>
      <t xml:space="preserve">50 </t>
    </r>
    <r>
      <rPr>
        <b/>
        <sz val="16"/>
        <rFont val="Times New Roman"/>
        <family val="1"/>
        <charset val="204"/>
      </rPr>
      <t>мм.  Плотность 35</t>
    </r>
  </si>
  <si>
    <t xml:space="preserve">Справочно. Стоимость работ по напылению за 1 м.кв.  </t>
  </si>
  <si>
    <t>Итого стоимость работ без НДС</t>
  </si>
  <si>
    <t>Толщина утепления. См.</t>
  </si>
  <si>
    <t>Комплектов.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</si>
</sst>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_-* #,##0.00\ [$₽-419]_-;\-* #,##0.00\ [$₽-419]_-;_-* &quot;-&quot;??\ [$₽-419]_-;_-@_-"/>
  </numFmts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rgb="FF000000"/>
      <name val="Georgia"/>
      <family val="1"/>
      <charset val="204"/>
    </font>
    <font>
      <sz val="12"/>
      <color rgb="FF000000"/>
      <name val="Georgia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23232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/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6" fontId="5" fillId="4" borderId="5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2" fontId="14" fillId="3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66" fontId="3" fillId="5" borderId="5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F60"/>
  <sheetViews>
    <sheetView tabSelected="1" topLeftCell="A2" zoomScale="80" zoomScaleNormal="80" workbookViewId="0">
      <selection activeCell="E32" sqref="E32"/>
    </sheetView>
  </sheetViews>
  <sheetFormatPr defaultColWidth="8.81640625" defaultRowHeight="14" x14ac:dyDescent="0.35"/>
  <cols>
    <col min="1" max="1" width="8.81640625" style="2"/>
    <col min="2" max="2" width="64.08984375" style="1" customWidth="1"/>
    <col min="3" max="3" width="16.26953125" style="33" customWidth="1"/>
    <col min="4" max="4" width="9.54296875" style="2" customWidth="1"/>
    <col min="5" max="5" width="57.08984375" style="2" customWidth="1"/>
    <col min="6" max="6" width="17.453125" style="2" customWidth="1"/>
    <col min="7" max="7" width="28.54296875" style="2" customWidth="1"/>
    <col min="8" max="8" width="18.1796875" style="2" customWidth="1"/>
    <col min="9" max="9" width="19" style="2" customWidth="1"/>
    <col min="10" max="10" width="14.81640625" style="2" customWidth="1"/>
    <col min="11" max="11" width="14.26953125" style="16" customWidth="1"/>
    <col min="12" max="12" width="16.81640625" style="16" customWidth="1"/>
    <col min="13" max="13" width="17.26953125" style="16" customWidth="1"/>
    <col min="14" max="14" width="8.81640625" style="16"/>
    <col min="15" max="15" width="17.26953125" style="16" customWidth="1"/>
    <col min="16" max="16" width="18.81640625" style="16" customWidth="1"/>
    <col min="17" max="58" width="8.81640625" style="16"/>
    <col min="59" max="16384" width="8.81640625" style="2"/>
  </cols>
  <sheetData>
    <row r="2" spans="2:58" x14ac:dyDescent="0.35">
      <c r="B2" s="2" t="s">
        <v>0</v>
      </c>
    </row>
    <row r="3" spans="2:58" x14ac:dyDescent="0.35">
      <c r="B3" s="2" t="s">
        <v>25</v>
      </c>
    </row>
    <row r="4" spans="2:58" x14ac:dyDescent="0.35">
      <c r="B4" s="2" t="s">
        <v>12</v>
      </c>
    </row>
    <row r="5" spans="2:58" x14ac:dyDescent="0.35">
      <c r="B5" s="2" t="s">
        <v>13</v>
      </c>
    </row>
    <row r="6" spans="2:58" s="8" customFormat="1" ht="15" x14ac:dyDescent="0.35">
      <c r="C6" s="3"/>
      <c r="D6" s="3"/>
      <c r="E6" s="3"/>
      <c r="F6" s="50"/>
      <c r="G6" s="3"/>
      <c r="H6" s="5"/>
      <c r="I6" s="6"/>
      <c r="J6" s="11"/>
      <c r="K6" s="7"/>
      <c r="L6" s="4"/>
      <c r="M6" s="2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2:58" s="17" customFormat="1" ht="22.5" x14ac:dyDescent="0.35">
      <c r="B7" s="17" t="s">
        <v>9</v>
      </c>
      <c r="C7" s="32"/>
      <c r="D7" s="32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2:58" ht="14.5" thickBot="1" x14ac:dyDescent="0.4">
      <c r="C8" s="9"/>
      <c r="D8" s="10"/>
      <c r="E8" s="1"/>
      <c r="G8" s="1"/>
      <c r="J8" s="12"/>
    </row>
    <row r="9" spans="2:58" s="53" customFormat="1" ht="21" customHeight="1" thickBot="1" x14ac:dyDescent="0.4">
      <c r="B9" s="94" t="s">
        <v>30</v>
      </c>
      <c r="C9" s="95"/>
      <c r="D9" s="52"/>
      <c r="E9" s="54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</row>
    <row r="10" spans="2:58" s="14" customFormat="1" x14ac:dyDescent="0.35">
      <c r="B10" s="68" t="s">
        <v>1</v>
      </c>
      <c r="C10" s="73">
        <v>10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2:58" s="14" customFormat="1" x14ac:dyDescent="0.35">
      <c r="B11" s="69" t="s">
        <v>33</v>
      </c>
      <c r="C11" s="89">
        <v>5</v>
      </c>
      <c r="E11" s="25"/>
      <c r="F11" s="2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2:58" s="14" customFormat="1" ht="14" customHeight="1" x14ac:dyDescent="0.35">
      <c r="B12" s="70" t="s">
        <v>3</v>
      </c>
      <c r="C12" s="74">
        <f>(C10/C11)*100</f>
        <v>200</v>
      </c>
      <c r="E12" s="36"/>
      <c r="F12" s="3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2:58" s="14" customFormat="1" x14ac:dyDescent="0.35">
      <c r="B13" s="71" t="s">
        <v>26</v>
      </c>
      <c r="C13" s="75">
        <v>2100</v>
      </c>
      <c r="E13" s="15"/>
      <c r="F13" s="21"/>
      <c r="G13" s="3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2:58" s="14" customFormat="1" x14ac:dyDescent="0.35">
      <c r="B14" s="69" t="s">
        <v>28</v>
      </c>
      <c r="C14" s="88">
        <v>0.85</v>
      </c>
      <c r="D14" s="13"/>
      <c r="E14" s="20"/>
      <c r="F14" s="20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2:58" s="79" customFormat="1" ht="14" customHeight="1" x14ac:dyDescent="0.35">
      <c r="B15" s="71" t="s">
        <v>29</v>
      </c>
      <c r="C15" s="86">
        <f>C13+(C13*C14)</f>
        <v>3885</v>
      </c>
      <c r="E15" s="80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</row>
    <row r="16" spans="2:58" s="14" customFormat="1" ht="14.5" thickBot="1" x14ac:dyDescent="0.4">
      <c r="B16" s="72" t="s">
        <v>27</v>
      </c>
      <c r="C16" s="76">
        <f>C15/C12</f>
        <v>19.425000000000001</v>
      </c>
      <c r="E16" s="20"/>
      <c r="F16" s="2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2:58" s="28" customFormat="1" ht="14.5" thickBot="1" x14ac:dyDescent="0.4">
      <c r="B17" s="2"/>
      <c r="C17" s="33"/>
      <c r="D17" s="27"/>
      <c r="E17" s="36"/>
      <c r="F17" s="36"/>
      <c r="G17" s="1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2:58" x14ac:dyDescent="0.35">
      <c r="B18" s="57" t="s">
        <v>34</v>
      </c>
      <c r="C18" s="58">
        <f>C16</f>
        <v>19.425000000000001</v>
      </c>
      <c r="D18" s="1"/>
      <c r="E18" s="15"/>
      <c r="F18" s="15"/>
      <c r="G18" s="35"/>
      <c r="H18" s="16"/>
      <c r="I18" s="16"/>
      <c r="J18" s="16"/>
      <c r="BC18" s="2"/>
      <c r="BD18" s="2"/>
      <c r="BE18" s="2"/>
      <c r="BF18" s="2"/>
    </row>
    <row r="19" spans="2:58" x14ac:dyDescent="0.35">
      <c r="B19" s="59" t="s">
        <v>14</v>
      </c>
      <c r="C19" s="60">
        <v>135000</v>
      </c>
      <c r="E19" s="25"/>
      <c r="F19" s="25"/>
      <c r="G19" s="16"/>
      <c r="H19" s="16"/>
      <c r="I19" s="16"/>
      <c r="J19" s="16"/>
      <c r="BC19" s="2"/>
      <c r="BD19" s="2"/>
      <c r="BE19" s="2"/>
      <c r="BF19" s="2"/>
    </row>
    <row r="20" spans="2:58" ht="14.5" thickBot="1" x14ac:dyDescent="0.4">
      <c r="B20" s="61" t="s">
        <v>15</v>
      </c>
      <c r="C20" s="62">
        <f>C18*C19</f>
        <v>2622375</v>
      </c>
      <c r="E20" s="25"/>
      <c r="F20" s="25"/>
      <c r="G20" s="16"/>
      <c r="H20" s="16"/>
      <c r="I20" s="16"/>
      <c r="J20" s="16"/>
      <c r="BC20" s="2"/>
      <c r="BD20" s="2"/>
      <c r="BE20" s="2"/>
      <c r="BF20" s="2"/>
    </row>
    <row r="21" spans="2:58" ht="14.5" thickBot="1" x14ac:dyDescent="0.4">
      <c r="B21" s="35"/>
      <c r="C21" s="85"/>
      <c r="D21" s="14"/>
      <c r="E21" s="25"/>
      <c r="F21" s="25"/>
      <c r="G21" s="16"/>
      <c r="H21" s="16"/>
      <c r="I21" s="16"/>
      <c r="J21" s="16"/>
      <c r="BC21" s="2"/>
      <c r="BD21" s="2"/>
      <c r="BE21" s="2"/>
      <c r="BF21" s="2"/>
    </row>
    <row r="22" spans="2:58" s="16" customFormat="1" x14ac:dyDescent="0.35">
      <c r="B22" s="63" t="s">
        <v>16</v>
      </c>
      <c r="C22" s="64">
        <v>90000</v>
      </c>
      <c r="D22" s="29"/>
      <c r="G22" s="30"/>
    </row>
    <row r="23" spans="2:58" s="16" customFormat="1" x14ac:dyDescent="0.35">
      <c r="B23" s="65" t="s">
        <v>17</v>
      </c>
      <c r="C23" s="66">
        <f>C16</f>
        <v>19.425000000000001</v>
      </c>
      <c r="D23" s="22"/>
      <c r="G23" s="30"/>
    </row>
    <row r="24" spans="2:58" s="16" customFormat="1" ht="14.5" thickBot="1" x14ac:dyDescent="0.4">
      <c r="B24" s="67" t="s">
        <v>32</v>
      </c>
      <c r="C24" s="87">
        <f>C22*C23</f>
        <v>1748250</v>
      </c>
      <c r="G24" s="30"/>
    </row>
    <row r="25" spans="2:58" s="16" customFormat="1" x14ac:dyDescent="0.35">
      <c r="C25" s="35"/>
      <c r="G25" s="30"/>
    </row>
    <row r="26" spans="2:58" s="16" customFormat="1" x14ac:dyDescent="0.35">
      <c r="B26" s="77" t="s">
        <v>2</v>
      </c>
      <c r="C26" s="83">
        <f>C24+C20</f>
        <v>4370625</v>
      </c>
      <c r="D26" s="29"/>
      <c r="G26" s="30"/>
    </row>
    <row r="27" spans="2:58" s="16" customFormat="1" x14ac:dyDescent="0.35">
      <c r="B27" s="78" t="s">
        <v>11</v>
      </c>
      <c r="C27" s="84">
        <f>C26/C15</f>
        <v>1125</v>
      </c>
      <c r="D27" s="29"/>
      <c r="G27" s="30"/>
    </row>
    <row r="28" spans="2:58" s="16" customFormat="1" x14ac:dyDescent="0.35">
      <c r="B28" s="78" t="s">
        <v>31</v>
      </c>
      <c r="C28" s="84">
        <f>C24/C15</f>
        <v>450</v>
      </c>
      <c r="D28" s="29"/>
      <c r="G28" s="30"/>
    </row>
    <row r="29" spans="2:58" s="16" customFormat="1" x14ac:dyDescent="0.35">
      <c r="B29" s="51"/>
      <c r="C29" s="85"/>
      <c r="D29" s="29"/>
      <c r="G29" s="30"/>
    </row>
    <row r="30" spans="2:58" s="16" customFormat="1" x14ac:dyDescent="0.35">
      <c r="B30" s="51"/>
      <c r="C30" s="85"/>
      <c r="D30" s="29"/>
      <c r="G30" s="30"/>
    </row>
    <row r="31" spans="2:58" s="16" customFormat="1" x14ac:dyDescent="0.35">
      <c r="B31" s="51"/>
      <c r="C31" s="85"/>
      <c r="D31" s="29"/>
      <c r="G31" s="30"/>
    </row>
    <row r="32" spans="2:58" s="16" customFormat="1" x14ac:dyDescent="0.35">
      <c r="B32" s="51"/>
      <c r="C32" s="85"/>
      <c r="D32" s="29"/>
      <c r="G32" s="30"/>
    </row>
    <row r="33" spans="2:9" s="16" customFormat="1" x14ac:dyDescent="0.35">
      <c r="B33" s="51"/>
      <c r="C33" s="85"/>
      <c r="D33" s="29"/>
      <c r="G33" s="30"/>
    </row>
    <row r="34" spans="2:9" s="16" customFormat="1" ht="14.5" thickBot="1" x14ac:dyDescent="0.4">
      <c r="C34" s="35"/>
      <c r="D34" s="29"/>
      <c r="E34" s="2"/>
      <c r="F34" s="2"/>
      <c r="G34" s="22"/>
      <c r="I34" s="30"/>
    </row>
    <row r="35" spans="2:9" ht="14.5" customHeight="1" thickBot="1" x14ac:dyDescent="0.4">
      <c r="B35" s="90" t="s">
        <v>8</v>
      </c>
      <c r="C35" s="91"/>
    </row>
    <row r="36" spans="2:9" x14ac:dyDescent="0.35">
      <c r="B36" s="45" t="s">
        <v>18</v>
      </c>
      <c r="C36" s="46">
        <v>0.05</v>
      </c>
      <c r="D36" s="34"/>
    </row>
    <row r="37" spans="2:9" x14ac:dyDescent="0.35">
      <c r="B37" s="37" t="s">
        <v>19</v>
      </c>
      <c r="C37" s="38">
        <v>0.1</v>
      </c>
      <c r="D37" s="31"/>
    </row>
    <row r="38" spans="2:9" x14ac:dyDescent="0.35">
      <c r="B38" s="37" t="s">
        <v>20</v>
      </c>
      <c r="C38" s="41">
        <v>0.15</v>
      </c>
      <c r="D38" s="31"/>
    </row>
    <row r="39" spans="2:9" x14ac:dyDescent="0.35">
      <c r="B39" s="37" t="s">
        <v>21</v>
      </c>
      <c r="C39" s="38">
        <v>0.25</v>
      </c>
      <c r="D39" s="31"/>
    </row>
    <row r="40" spans="2:9" x14ac:dyDescent="0.35">
      <c r="B40" s="37" t="s">
        <v>22</v>
      </c>
      <c r="C40" s="38">
        <v>0.5</v>
      </c>
      <c r="D40" s="19"/>
    </row>
    <row r="41" spans="2:9" x14ac:dyDescent="0.35">
      <c r="B41" s="37" t="s">
        <v>23</v>
      </c>
      <c r="C41" s="38">
        <v>0.6</v>
      </c>
      <c r="D41" s="31"/>
    </row>
    <row r="42" spans="2:9" ht="14.5" thickBot="1" x14ac:dyDescent="0.4">
      <c r="B42" s="39" t="s">
        <v>24</v>
      </c>
      <c r="C42" s="40">
        <v>1.5</v>
      </c>
    </row>
    <row r="44" spans="2:9" ht="14.5" thickBot="1" x14ac:dyDescent="0.4">
      <c r="B44" s="34"/>
    </row>
    <row r="45" spans="2:9" ht="20.5" thickBot="1" x14ac:dyDescent="0.4">
      <c r="B45" s="92" t="s">
        <v>10</v>
      </c>
      <c r="C45" s="93"/>
    </row>
    <row r="46" spans="2:9" x14ac:dyDescent="0.35">
      <c r="B46" s="44" t="s">
        <v>5</v>
      </c>
      <c r="C46" s="47">
        <f>C47/C48</f>
        <v>47</v>
      </c>
    </row>
    <row r="47" spans="2:9" x14ac:dyDescent="0.35">
      <c r="B47" s="42" t="s">
        <v>6</v>
      </c>
      <c r="C47" s="38">
        <v>470</v>
      </c>
    </row>
    <row r="48" spans="2:9" ht="14.5" thickBot="1" x14ac:dyDescent="0.4">
      <c r="B48" s="43" t="s">
        <v>7</v>
      </c>
      <c r="C48" s="40">
        <v>10</v>
      </c>
    </row>
    <row r="49" spans="2:58" ht="15.5" x14ac:dyDescent="0.35">
      <c r="B49" s="18" t="s">
        <v>4</v>
      </c>
    </row>
    <row r="57" spans="2:58" x14ac:dyDescent="0.35">
      <c r="B57" s="48"/>
      <c r="C57" s="48"/>
    </row>
    <row r="59" spans="2:58" s="49" customFormat="1" x14ac:dyDescent="0.35">
      <c r="B59" s="48"/>
      <c r="C59" s="48"/>
      <c r="E59" s="2"/>
      <c r="F59" s="2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2:58" x14ac:dyDescent="0.35">
      <c r="C60" s="48"/>
    </row>
  </sheetData>
  <mergeCells count="3">
    <mergeCell ref="B35:C35"/>
    <mergeCell ref="B45:C45"/>
    <mergeCell ref="B9:C9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4294967295" verticalDpi="4294967295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себестоимость материалов</vt:lpstr>
      <vt:lpstr>'себестоимость материалов'!Область_печати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2024-04-17T07:52:34Z</dcterms:modified>
</cp:coreProperties>
</file>